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1535" windowHeight="5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<sst xmlns="http://schemas.openxmlformats.org/spreadsheetml/2006/main" count="48" uniqueCount="26">
  <si>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Color</t>
  </si>
  <si>
    <r>
      <t xml:space="preserve">Distance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(cm)</t>
    </r>
  </si>
  <si>
    <t>Copper</t>
  </si>
  <si>
    <t>Sodium</t>
  </si>
  <si>
    <t>Wavelength of Light (nm)</t>
  </si>
  <si>
    <t>Diffraction Grating Coversions</t>
  </si>
  <si>
    <t>Conversion Unit</t>
  </si>
  <si>
    <t>Lines/in listed on gratings</t>
  </si>
  <si>
    <t>Line/cm</t>
  </si>
  <si>
    <r>
      <t>Distance between lines (</t>
    </r>
    <r>
      <rPr>
        <i/>
        <sz val="8"/>
        <rFont val="Arial"/>
        <family val="2"/>
      </rPr>
      <t>d</t>
    </r>
    <r>
      <rPr>
        <sz val="8"/>
        <rFont val="Arial"/>
        <family val="2"/>
      </rPr>
      <t>)</t>
    </r>
  </si>
  <si>
    <t>1 inch = 2.54 cm</t>
  </si>
  <si>
    <t>#1</t>
  </si>
  <si>
    <t>#2</t>
  </si>
  <si>
    <t>#3</t>
  </si>
  <si>
    <t>#4</t>
  </si>
  <si>
    <t>#5</t>
  </si>
  <si>
    <t>#6</t>
  </si>
  <si>
    <t>Attribute --&gt;</t>
  </si>
  <si>
    <t>Salt --&gt;</t>
  </si>
  <si>
    <t>Lab Group Data</t>
  </si>
  <si>
    <t>Potassium</t>
  </si>
  <si>
    <t>Table 1. Data aquired for all spectral lines (light bars).</t>
  </si>
  <si>
    <t>Distance H (cm)</t>
  </si>
  <si>
    <t>Sine Angle AOB</t>
  </si>
  <si>
    <t>Table 2. Data aquired for all spectral lines (light bars).</t>
  </si>
  <si>
    <t>Table 3.  Diffraction  grating conversions from inches to centimeters.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</si>
</sst>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 wrapText="1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4" borderId="7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4" borderId="18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</xdr:rowOff>
    </xdr:from>
    <xdr:to>
      <xdr:col>0</xdr:col>
      <xdr:colOff>447675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847725"/>
          <a:ext cx="2095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Lines measured</a:t>
          </a:r>
        </a:p>
      </xdr:txBody>
    </xdr:sp>
    <xdr:clientData/>
  </xdr:twoCellAnchor>
  <xdr:twoCellAnchor>
    <xdr:from>
      <xdr:col>0</xdr:col>
      <xdr:colOff>238125</xdr:colOff>
      <xdr:row>15</xdr:row>
      <xdr:rowOff>9525</xdr:rowOff>
    </xdr:from>
    <xdr:to>
      <xdr:col>0</xdr:col>
      <xdr:colOff>447675</xdr:colOff>
      <xdr:row>21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38125" y="2981325"/>
          <a:ext cx="2095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Lines measured</a:t>
          </a:r>
        </a:p>
      </xdr:txBody>
    </xdr:sp>
    <xdr:clientData/>
  </xdr:twoCellAnchor>
  <xdr:twoCellAnchor>
    <xdr:from>
      <xdr:col>0</xdr:col>
      <xdr:colOff>238125</xdr:colOff>
      <xdr:row>15</xdr:row>
      <xdr:rowOff>9525</xdr:rowOff>
    </xdr:from>
    <xdr:to>
      <xdr:col>0</xdr:col>
      <xdr:colOff>447675</xdr:colOff>
      <xdr:row>21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38125" y="2981325"/>
          <a:ext cx="2095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Lines measured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J5" sqref="J5"/>
    </sheetView>
  </sheetViews>
  <sheetFormatPr defaultColWidth="9.140625" defaultRowHeight="12.75"/>
  <cols>
    <col min="1" max="1" width="7.28125" style="0" customWidth="1"/>
    <col min="2" max="2" width="10.57421875" style="0" customWidth="1"/>
    <col min="5" max="5" width="10.421875" style="0" customWidth="1"/>
    <col min="8" max="8" width="10.57421875" style="0" customWidth="1"/>
  </cols>
  <sheetData>
    <row r="1" ht="13.5" thickBot="1">
      <c r="A1" t="s">
        <v>21</v>
      </c>
    </row>
    <row r="2" spans="1:8" ht="13.5" thickBot="1">
      <c r="A2" s="1" t="s">
        <v>19</v>
      </c>
      <c r="B2" s="2"/>
      <c r="C2" s="2"/>
      <c r="D2" s="2"/>
      <c r="E2" s="13"/>
      <c r="F2" s="13"/>
      <c r="G2" s="13"/>
      <c r="H2" s="14"/>
    </row>
    <row r="3" spans="2:8" ht="12.75">
      <c r="B3" s="15" t="s">
        <v>18</v>
      </c>
      <c r="C3" s="16" t="s">
        <v>2</v>
      </c>
      <c r="D3" s="17"/>
      <c r="E3" s="20" t="s">
        <v>3</v>
      </c>
      <c r="F3" s="21"/>
      <c r="G3" s="24" t="s">
        <v>20</v>
      </c>
      <c r="H3" s="25"/>
    </row>
    <row r="4" spans="1:8" ht="26.25" thickBot="1">
      <c r="A4" s="11"/>
      <c r="B4" s="5" t="s">
        <v>17</v>
      </c>
      <c r="C4" s="18" t="s">
        <v>0</v>
      </c>
      <c r="D4" s="19" t="s">
        <v>1</v>
      </c>
      <c r="E4" s="22" t="s">
        <v>0</v>
      </c>
      <c r="F4" s="23" t="s">
        <v>1</v>
      </c>
      <c r="G4" s="26" t="s">
        <v>0</v>
      </c>
      <c r="H4" s="27" t="s">
        <v>1</v>
      </c>
    </row>
    <row r="5" spans="2:8" ht="12.75">
      <c r="B5" s="12" t="s">
        <v>11</v>
      </c>
      <c r="C5" s="39"/>
      <c r="D5" s="40"/>
      <c r="E5" s="41"/>
      <c r="F5" s="42"/>
      <c r="G5" s="43"/>
      <c r="H5" s="28"/>
    </row>
    <row r="6" spans="2:8" ht="12.75">
      <c r="B6" s="12" t="s">
        <v>12</v>
      </c>
      <c r="C6" s="44"/>
      <c r="D6" s="45"/>
      <c r="E6" s="46"/>
      <c r="F6" s="47"/>
      <c r="G6" s="31"/>
      <c r="H6" s="32"/>
    </row>
    <row r="7" spans="2:8" ht="12.75">
      <c r="B7" s="12" t="s">
        <v>13</v>
      </c>
      <c r="C7" s="48"/>
      <c r="D7" s="49"/>
      <c r="E7" s="50"/>
      <c r="F7" s="51"/>
      <c r="G7" s="36"/>
      <c r="H7" s="37"/>
    </row>
    <row r="8" spans="2:8" ht="12.75">
      <c r="B8" s="12" t="s">
        <v>14</v>
      </c>
      <c r="C8" s="35"/>
      <c r="D8" s="52"/>
      <c r="E8" s="53"/>
      <c r="F8" s="54"/>
      <c r="G8" s="33"/>
      <c r="H8" s="34"/>
    </row>
    <row r="9" spans="2:8" ht="12.75">
      <c r="B9" s="12" t="s">
        <v>15</v>
      </c>
      <c r="C9" s="35"/>
      <c r="D9" s="52"/>
      <c r="E9" s="53"/>
      <c r="F9" s="54"/>
      <c r="G9" s="33"/>
      <c r="H9" s="34"/>
    </row>
    <row r="10" spans="2:8" ht="13.5" thickBot="1">
      <c r="B10" s="12" t="s">
        <v>16</v>
      </c>
      <c r="C10" s="55"/>
      <c r="D10" s="56"/>
      <c r="E10" s="57"/>
      <c r="F10" s="58"/>
      <c r="G10" s="29"/>
      <c r="H10" s="30"/>
    </row>
    <row r="11" spans="1:8" ht="12.75">
      <c r="A11" s="11"/>
      <c r="B11" s="11"/>
      <c r="C11" s="11"/>
      <c r="D11" s="11"/>
      <c r="E11" s="11"/>
      <c r="F11" s="11"/>
      <c r="G11" s="4"/>
      <c r="H11" s="4"/>
    </row>
    <row r="12" ht="13.5" thickBot="1">
      <c r="A12" t="s">
        <v>24</v>
      </c>
    </row>
    <row r="13" spans="1:11" ht="13.5" thickBot="1">
      <c r="A13" s="81" t="s">
        <v>19</v>
      </c>
      <c r="B13" s="82"/>
      <c r="C13" s="83"/>
      <c r="D13" s="83"/>
      <c r="E13" s="83"/>
      <c r="F13" s="83"/>
      <c r="G13" s="83"/>
      <c r="H13" s="83"/>
      <c r="I13" s="83"/>
      <c r="J13" s="83"/>
      <c r="K13" s="84"/>
    </row>
    <row r="14" spans="2:11" ht="12.75">
      <c r="B14" s="15" t="s">
        <v>18</v>
      </c>
      <c r="C14" s="86" t="s">
        <v>2</v>
      </c>
      <c r="D14" s="87"/>
      <c r="E14" s="88"/>
      <c r="F14" s="89" t="s">
        <v>3</v>
      </c>
      <c r="G14" s="90"/>
      <c r="H14" s="91"/>
      <c r="I14" s="92" t="s">
        <v>20</v>
      </c>
      <c r="J14" s="93"/>
      <c r="K14" s="94"/>
    </row>
    <row r="15" spans="1:11" ht="38.25">
      <c r="A15" s="11"/>
      <c r="B15" s="5" t="s">
        <v>17</v>
      </c>
      <c r="C15" s="67" t="s">
        <v>22</v>
      </c>
      <c r="D15" s="66" t="s">
        <v>23</v>
      </c>
      <c r="E15" s="68" t="s">
        <v>4</v>
      </c>
      <c r="F15" s="69" t="s">
        <v>22</v>
      </c>
      <c r="G15" s="70" t="s">
        <v>23</v>
      </c>
      <c r="H15" s="71" t="s">
        <v>4</v>
      </c>
      <c r="I15" s="73" t="s">
        <v>22</v>
      </c>
      <c r="J15" s="74" t="s">
        <v>23</v>
      </c>
      <c r="K15" s="75" t="s">
        <v>4</v>
      </c>
    </row>
    <row r="16" spans="2:11" ht="12.75">
      <c r="B16" s="12" t="s">
        <v>11</v>
      </c>
      <c r="C16" s="48" t="str">
        <f>IF(D5=0," ",SQRT(((D5)^2)+(100^2)))</f>
        <v> </v>
      </c>
      <c r="D16" s="65" t="str">
        <f>IF(D5=0," ",(D5/C16))</f>
        <v> </v>
      </c>
      <c r="E16" s="49" t="str">
        <f>IF(D5=0," ",($D$26*D16)*10000000)</f>
        <v> </v>
      </c>
      <c r="F16" s="50" t="str">
        <f>IF(F5=0," ",SQRT(((F5)^2)+(100^2)))</f>
        <v> </v>
      </c>
      <c r="G16" s="72" t="str">
        <f>IF(F5=0," ",(F5/F16))</f>
        <v> </v>
      </c>
      <c r="H16" s="51" t="str">
        <f>IF(F5=0," ",($D$26*G16)*10000000)</f>
        <v> </v>
      </c>
      <c r="I16" s="36" t="str">
        <f>IF(H5=0," ",SQRT(((H5)^2)+(100^2)))</f>
        <v> </v>
      </c>
      <c r="J16" s="76" t="str">
        <f>IF(H5=0," ",(H5/I16))</f>
        <v> </v>
      </c>
      <c r="K16" s="37" t="str">
        <f>IF(H5=0," ",($D$26*J16)*10000000)</f>
        <v> </v>
      </c>
    </row>
    <row r="17" spans="2:11" ht="12.75">
      <c r="B17" s="12" t="s">
        <v>12</v>
      </c>
      <c r="C17" s="48" t="str">
        <f>IF(D6=0," ",SQRT(((D6)^2)+(100^2)))</f>
        <v> </v>
      </c>
      <c r="D17" s="65" t="str">
        <f>IF(D6=0," ",(D6/C17))</f>
        <v> </v>
      </c>
      <c r="E17" s="49" t="str">
        <f>IF(D6=0," ",($D$26*D17)*10000000)</f>
        <v> </v>
      </c>
      <c r="F17" s="50" t="str">
        <f>IF(F6=0," ",SQRT(((F6)^2)+(100^2)))</f>
        <v> </v>
      </c>
      <c r="G17" s="72" t="str">
        <f>IF(F6=0," ",(F6/F17))</f>
        <v> </v>
      </c>
      <c r="H17" s="51" t="str">
        <f>IF(F6=0," ",($D$26*G17)*10000000)</f>
        <v> </v>
      </c>
      <c r="I17" s="36" t="str">
        <f>IF(H6=0," ",SQRT(((H6)^2)+(100^2)))</f>
        <v> </v>
      </c>
      <c r="J17" s="76" t="str">
        <f>IF(H6=0," ",(H6/I17))</f>
        <v> </v>
      </c>
      <c r="K17" s="37" t="str">
        <f>IF(H6=0," ",($D$26*J17)*10000000)</f>
        <v> </v>
      </c>
    </row>
    <row r="18" spans="2:11" ht="12.75">
      <c r="B18" s="12" t="s">
        <v>13</v>
      </c>
      <c r="C18" s="48" t="str">
        <f>IF(D7=0," ",SQRT(((D7)^2)+(100^2)))</f>
        <v> </v>
      </c>
      <c r="D18" s="65" t="str">
        <f>IF(D7=0," ",(D7/C18))</f>
        <v> </v>
      </c>
      <c r="E18" s="49" t="str">
        <f>IF(D7=0," ",($D$26*D18)*10000000)</f>
        <v> </v>
      </c>
      <c r="F18" s="50" t="str">
        <f>IF(F7=0," ",SQRT(((F7)^2)+(100^2)))</f>
        <v> </v>
      </c>
      <c r="G18" s="72" t="str">
        <f>IF(F7=0," ",(F7/F18))</f>
        <v> </v>
      </c>
      <c r="H18" s="51" t="str">
        <f>IF(F7=0," ",($D$26*G18)*10000000)</f>
        <v> </v>
      </c>
      <c r="I18" s="36" t="str">
        <f>IF(H7=0," ",SQRT(((H7)^2)+(100^2)))</f>
        <v> </v>
      </c>
      <c r="J18" s="76" t="str">
        <f>IF(H7=0," ",(H7/I18))</f>
        <v> </v>
      </c>
      <c r="K18" s="37" t="str">
        <f>IF(H7=0," ",($D$26*J18)*10000000)</f>
        <v> </v>
      </c>
    </row>
    <row r="19" spans="2:11" ht="12.75">
      <c r="B19" s="12" t="s">
        <v>14</v>
      </c>
      <c r="C19" s="48" t="str">
        <f>IF(D8=0," ",SQRT(((D8)^2)+(100^2)))</f>
        <v> </v>
      </c>
      <c r="D19" s="65" t="str">
        <f>IF(D8=0," ",(D8/C19))</f>
        <v> </v>
      </c>
      <c r="E19" s="49" t="str">
        <f>IF(D8=0," ",($D$26*D19)*10000000)</f>
        <v> </v>
      </c>
      <c r="F19" s="50" t="str">
        <f>IF(F8=0," ",SQRT(((F8)^2)+(100^2)))</f>
        <v> </v>
      </c>
      <c r="G19" s="72" t="str">
        <f>IF(F8=0," ",(F8/F19))</f>
        <v> </v>
      </c>
      <c r="H19" s="51" t="str">
        <f>IF(F8=0," ",($D$26*G19)*10000000)</f>
        <v> </v>
      </c>
      <c r="I19" s="36" t="str">
        <f>IF(H8=0," ",SQRT(((H8)^2)+(100^2)))</f>
        <v> </v>
      </c>
      <c r="J19" s="76" t="str">
        <f>IF(H8=0," ",(H8/I19))</f>
        <v> </v>
      </c>
      <c r="K19" s="37" t="str">
        <f>IF(H8=0," ",($D$26*J19)*10000000)</f>
        <v> </v>
      </c>
    </row>
    <row r="20" spans="2:11" ht="12.75">
      <c r="B20" s="12" t="s">
        <v>15</v>
      </c>
      <c r="C20" s="48" t="str">
        <f>IF(D9=0," ",SQRT(((D9)^2)+(100^2)))</f>
        <v> </v>
      </c>
      <c r="D20" s="65" t="str">
        <f>IF(D9=0," ",(D9/C20))</f>
        <v> </v>
      </c>
      <c r="E20" s="49" t="str">
        <f>IF(D9=0," ",($D$26*D20)*10000000)</f>
        <v> </v>
      </c>
      <c r="F20" s="50" t="str">
        <f>IF(F9=0," ",SQRT(((F9)^2)+(100^2)))</f>
        <v> </v>
      </c>
      <c r="G20" s="72" t="str">
        <f>IF(F9=0," ",(F9/F20))</f>
        <v> </v>
      </c>
      <c r="H20" s="51" t="str">
        <f>IF(F9=0," ",($D$26*G20)*10000000)</f>
        <v> </v>
      </c>
      <c r="I20" s="36" t="str">
        <f>IF(H9=0," ",SQRT(((H9)^2)+(100^2)))</f>
        <v> </v>
      </c>
      <c r="J20" s="76" t="str">
        <f>IF(H9=0," ",(H9/I20))</f>
        <v> </v>
      </c>
      <c r="K20" s="37" t="str">
        <f>IF(H9=0," ",($D$26*J20)*10000000)</f>
        <v> </v>
      </c>
    </row>
    <row r="21" spans="2:11" ht="12.75">
      <c r="B21" s="12" t="s">
        <v>16</v>
      </c>
      <c r="C21" s="48" t="str">
        <f>IF(D10=0," ",SQRT(((D10)^2)+(100^2)))</f>
        <v> </v>
      </c>
      <c r="D21" s="65" t="str">
        <f>IF(D10=0," ",(D10/C21))</f>
        <v> </v>
      </c>
      <c r="E21" s="49" t="str">
        <f>IF(D10=0," ",($D$26*D21)*10000000)</f>
        <v> </v>
      </c>
      <c r="F21" s="50" t="str">
        <f>IF(F10=0," ",SQRT(((F10)^2)+(100^2)))</f>
        <v> </v>
      </c>
      <c r="G21" s="72" t="str">
        <f>IF(F10=0," ",(F10/F21))</f>
        <v> </v>
      </c>
      <c r="H21" s="51" t="str">
        <f>IF(F10=0," ",($D$26*G21)*10000000)</f>
        <v> </v>
      </c>
      <c r="I21" s="36" t="str">
        <f>IF(H10=0," ",SQRT(((H10)^2)+(100^2)))</f>
        <v> </v>
      </c>
      <c r="J21" s="76" t="str">
        <f>IF(H10=0," ",(H10/I21))</f>
        <v> </v>
      </c>
      <c r="K21" s="37" t="str">
        <f>IF(H10=0," ",($D$26*J21)*10000000)</f>
        <v> </v>
      </c>
    </row>
    <row r="22" ht="12" customHeight="1"/>
    <row r="23" spans="1:5" s="59" customFormat="1" ht="13.5" thickBot="1">
      <c r="A23" s="38" t="s">
        <v>25</v>
      </c>
      <c r="B23" s="6"/>
      <c r="C23" s="6"/>
      <c r="D23" s="6"/>
      <c r="E23"/>
    </row>
    <row r="24" spans="1:5" s="59" customFormat="1" ht="13.5" thickBot="1">
      <c r="A24" s="1" t="s">
        <v>5</v>
      </c>
      <c r="B24" s="7"/>
      <c r="C24" s="7"/>
      <c r="D24" s="8"/>
      <c r="E24"/>
    </row>
    <row r="25" spans="1:5" s="59" customFormat="1" ht="33.75">
      <c r="A25" s="9" t="s">
        <v>6</v>
      </c>
      <c r="B25" s="9" t="s">
        <v>7</v>
      </c>
      <c r="C25" s="9" t="s">
        <v>8</v>
      </c>
      <c r="D25" s="9" t="s">
        <v>9</v>
      </c>
      <c r="E25"/>
    </row>
    <row r="26" spans="1:5" s="59" customFormat="1" ht="38.25">
      <c r="A26" s="3" t="s">
        <v>10</v>
      </c>
      <c r="B26" s="10">
        <v>13500</v>
      </c>
      <c r="C26" s="10">
        <f>IF(B26=0," ",B26*(1/2.54))</f>
        <v>5314.960629921259</v>
      </c>
      <c r="D26" s="10">
        <f>1/C26</f>
        <v>0.00018814814814814817</v>
      </c>
      <c r="E26"/>
    </row>
    <row r="27" spans="1:4" s="59" customFormat="1" ht="12.75">
      <c r="A27" s="63"/>
      <c r="B27" s="64"/>
      <c r="C27" s="78"/>
      <c r="D27" s="64"/>
    </row>
    <row r="28" spans="1:4" s="59" customFormat="1" ht="12.75">
      <c r="A28" s="63"/>
      <c r="B28" s="64"/>
      <c r="C28" s="78"/>
      <c r="D28" s="64"/>
    </row>
    <row r="29" s="59" customFormat="1" ht="12.75"/>
    <row r="31" s="59" customFormat="1" ht="12.75"/>
    <row r="32" spans="1:6" s="59" customFormat="1" ht="12.75">
      <c r="A32" s="60"/>
      <c r="B32" s="61"/>
      <c r="C32" s="61"/>
      <c r="D32" s="61"/>
      <c r="F32" s="79"/>
    </row>
    <row r="33" spans="1:17" s="59" customFormat="1" ht="12.75">
      <c r="A33" s="62"/>
      <c r="B33" s="77"/>
      <c r="C33" s="62"/>
      <c r="D33" s="62"/>
      <c r="F33" s="85"/>
      <c r="G33" s="85"/>
      <c r="H33" s="85"/>
      <c r="I33" s="80"/>
      <c r="J33" s="80"/>
      <c r="K33" s="80"/>
      <c r="L33" s="80"/>
      <c r="M33" s="80"/>
      <c r="N33" s="80"/>
      <c r="O33" s="80"/>
      <c r="P33" s="80"/>
      <c r="Q33" s="80"/>
    </row>
    <row r="34" spans="1:17" s="59" customFormat="1" ht="12.75">
      <c r="A34" s="63"/>
      <c r="B34" s="64"/>
      <c r="C34" s="64"/>
      <c r="D34" s="64"/>
      <c r="F34" s="85"/>
      <c r="G34" s="85"/>
      <c r="H34" s="85"/>
      <c r="I34" s="80"/>
      <c r="J34" s="80"/>
      <c r="K34" s="80"/>
      <c r="L34" s="80"/>
      <c r="M34" s="80"/>
      <c r="N34" s="80"/>
      <c r="O34" s="80"/>
      <c r="P34" s="80"/>
      <c r="Q34" s="80"/>
    </row>
    <row r="35" spans="1:8" s="59" customFormat="1" ht="12.75">
      <c r="A35" s="63"/>
      <c r="B35" s="64"/>
      <c r="C35" s="64"/>
      <c r="D35" s="64"/>
      <c r="F35" s="85"/>
      <c r="G35" s="85"/>
      <c r="H35" s="85"/>
    </row>
    <row r="36" spans="1:4" s="59" customFormat="1" ht="12.75">
      <c r="A36" s="63"/>
      <c r="B36" s="64"/>
      <c r="C36" s="64"/>
      <c r="D36" s="64"/>
    </row>
    <row r="37" s="59" customFormat="1" ht="12.75"/>
  </sheetData>
  <mergeCells count="5">
    <mergeCell ref="A13:K13"/>
    <mergeCell ref="F33:H35"/>
    <mergeCell ref="C14:E14"/>
    <mergeCell ref="F14:H14"/>
    <mergeCell ref="I14:K1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</dc:title>
  <dc:subject/>
  <dc:creator>Ray and Katharine Tedder</dc:creator>
  <cp:keywords/>
  <dc:description/>
  <cp:lastModifiedBy>Spartanburg School District 6</cp:lastModifiedBy>
  <cp:lastPrinted>2002-08-21T00:22:26Z</cp:lastPrinted>
  <dcterms:created xsi:type="dcterms:W3CDTF">2001-03-04T13:17:34Z</dcterms:created>
  <dcterms:modified xsi:type="dcterms:W3CDTF">2005-02-23T13:03:01Z</dcterms:modified>
  <cp:category/>
  <cp:version/>
  <cp:contentType/>
  <cp:contentStatus/>
</cp:coreProperties>
</file>